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uu graafik" sheetId="1" state="visible" r:id="rId1"/>
    <sheet name="Nädal" sheetId="2" state="visible" r:id="rId2"/>
  </sheets>
  <definedNames>
    <definedName name="_xlnm.Print_Area" localSheetId="0">'Kuu graafik'!$A$1:$AI$27</definedName>
    <definedName name="_xlnm.Print_Area" localSheetId="1">'Nädal'!$A$1:$I$20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.MM"/>
  </numFmts>
  <fonts count="7">
    <font>
      <name val="Calibri"/>
      <family val="2"/>
      <color theme="1"/>
      <sz val="11"/>
      <scheme val="minor"/>
    </font>
    <font>
      <name val="Calibri"/>
      <b val="1"/>
      <color rgb="003F7A6B"/>
      <sz val="14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  <font>
      <name val="Calibri"/>
      <i val="1"/>
      <sz val="9"/>
    </font>
    <font>
      <name val="Calibri"/>
      <sz val="9"/>
    </font>
  </fonts>
  <fills count="4">
    <fill>
      <patternFill/>
    </fill>
    <fill>
      <patternFill patternType="gray125"/>
    </fill>
    <fill>
      <patternFill patternType="solid">
        <fgColor rgb="00F5EFE3"/>
      </patternFill>
    </fill>
    <fill>
      <patternFill patternType="solid">
        <fgColor rgb="003F7A6B"/>
      </patternFill>
    </fill>
  </fills>
  <borders count="6">
    <border>
      <left/>
      <right/>
      <top/>
      <bottom/>
      <diagonal/>
    </border>
    <border>
      <left style="thin">
        <color rgb="00C8C8C2"/>
      </left>
      <right style="thin">
        <color rgb="00C8C8C2"/>
      </right>
      <top style="thin">
        <color rgb="00C8C8C2"/>
      </top>
      <bottom style="thin">
        <color rgb="00C8C8C2"/>
      </bottom>
    </border>
    <border>
      <left/>
      <right/>
      <top style="thin">
        <color rgb="00C8C8C2"/>
      </top>
      <bottom/>
      <diagonal/>
    </border>
    <border>
      <left/>
      <right style="thin">
        <color rgb="00C8C8C2"/>
      </right>
      <top style="thin">
        <color rgb="00C8C8C2"/>
      </top>
      <bottom/>
      <diagonal/>
    </border>
    <border>
      <left/>
      <right/>
      <top style="thin">
        <color rgb="00C8C8C2"/>
      </top>
      <bottom style="thin">
        <color rgb="00C8C8C2"/>
      </bottom>
      <diagonal/>
    </border>
    <border>
      <left/>
      <right style="thin">
        <color rgb="00C8C8C2"/>
      </right>
      <top style="thin">
        <color rgb="00C8C8C2"/>
      </top>
      <bottom style="thin">
        <color rgb="00C8C8C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E8E8E4"/>
        </patternFill>
      </fill>
    </dxf>
    <dxf>
      <fill>
        <patternFill patternType="solid">
          <fgColor rgb="00F3DEDA"/>
        </patternFill>
      </fill>
    </dxf>
    <dxf>
      <fill>
        <patternFill patternType="solid">
          <fgColor rgb="00F5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34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7.5" customWidth="1" min="33" max="33"/>
    <col width="7.5" customWidth="1" min="34" max="34"/>
    <col width="7.5" customWidth="1" min="35" max="35"/>
  </cols>
  <sheetData>
    <row r="1">
      <c r="A1" s="1" t="inlineStr">
        <is>
          <t>Töögraafiku põhi - kuu graafik</t>
        </is>
      </c>
    </row>
    <row r="2">
      <c r="A2" s="2" t="inlineStr">
        <is>
          <t>Aasta</t>
        </is>
      </c>
      <c r="B2" s="3" t="n">
        <v>2026</v>
      </c>
      <c r="C2" s="4" t="n"/>
      <c r="D2" s="5" t="n"/>
    </row>
    <row r="3">
      <c r="A3" s="2" t="inlineStr">
        <is>
          <t>Kuu (1-12)</t>
        </is>
      </c>
      <c r="B3" s="3" t="n">
        <v>9</v>
      </c>
      <c r="C3" s="4" t="n"/>
      <c r="D3" s="5" t="n"/>
    </row>
    <row r="5">
      <c r="A5" s="6" t="inlineStr">
        <is>
          <t>Päev</t>
        </is>
      </c>
      <c r="B5" s="7" t="n">
        <v>1</v>
      </c>
      <c r="C5" s="7" t="n">
        <v>2</v>
      </c>
      <c r="D5" s="7" t="n">
        <v>3</v>
      </c>
      <c r="E5" s="7" t="n">
        <v>4</v>
      </c>
      <c r="F5" s="7" t="n">
        <v>5</v>
      </c>
      <c r="G5" s="7" t="n">
        <v>6</v>
      </c>
      <c r="H5" s="7" t="n">
        <v>7</v>
      </c>
      <c r="I5" s="7" t="n">
        <v>8</v>
      </c>
      <c r="J5" s="7" t="n">
        <v>9</v>
      </c>
      <c r="K5" s="7" t="n">
        <v>10</v>
      </c>
      <c r="L5" s="7" t="n">
        <v>11</v>
      </c>
      <c r="M5" s="7" t="n">
        <v>12</v>
      </c>
      <c r="N5" s="7" t="n">
        <v>13</v>
      </c>
      <c r="O5" s="7" t="n">
        <v>14</v>
      </c>
      <c r="P5" s="7" t="n">
        <v>15</v>
      </c>
      <c r="Q5" s="7" t="n">
        <v>16</v>
      </c>
      <c r="R5" s="7" t="n">
        <v>17</v>
      </c>
      <c r="S5" s="7" t="n">
        <v>18</v>
      </c>
      <c r="T5" s="7" t="n">
        <v>19</v>
      </c>
      <c r="U5" s="7" t="n">
        <v>20</v>
      </c>
      <c r="V5" s="7" t="n">
        <v>21</v>
      </c>
      <c r="W5" s="7" t="n">
        <v>22</v>
      </c>
      <c r="X5" s="7" t="n">
        <v>23</v>
      </c>
      <c r="Y5" s="7" t="n">
        <v>24</v>
      </c>
      <c r="Z5" s="7" t="n">
        <v>25</v>
      </c>
      <c r="AA5" s="7" t="n">
        <v>26</v>
      </c>
      <c r="AB5" s="7" t="n">
        <v>27</v>
      </c>
      <c r="AC5" s="7" t="n">
        <v>28</v>
      </c>
      <c r="AD5" s="7" t="n">
        <v>29</v>
      </c>
      <c r="AE5" s="7" t="n">
        <v>30</v>
      </c>
      <c r="AF5" s="7" t="n">
        <v>31</v>
      </c>
      <c r="AG5" s="6" t="inlineStr">
        <is>
          <t>Tunnid</t>
        </is>
      </c>
      <c r="AH5" s="6" t="inlineStr">
        <is>
          <t>Norm</t>
        </is>
      </c>
      <c r="AI5" s="6" t="inlineStr">
        <is>
          <t>Vahe</t>
        </is>
      </c>
    </row>
    <row r="6">
      <c r="A6" s="6" t="inlineStr">
        <is>
          <t>Nädalapäev</t>
        </is>
      </c>
      <c r="B6" s="8">
        <f>IF(B$5&gt;DAY(DATE($B$2,$B$3+1,0)),"",CHOOSE(WEEKDAY(DATE($B$2,$B$3,B$5),2),"E","T","K","N","R","L","P"))</f>
        <v/>
      </c>
      <c r="C6" s="8">
        <f>IF(C$5&gt;DAY(DATE($B$2,$B$3+1,0)),"",CHOOSE(WEEKDAY(DATE($B$2,$B$3,C$5),2),"E","T","K","N","R","L","P"))</f>
        <v/>
      </c>
      <c r="D6" s="8">
        <f>IF(D$5&gt;DAY(DATE($B$2,$B$3+1,0)),"",CHOOSE(WEEKDAY(DATE($B$2,$B$3,D$5),2),"E","T","K","N","R","L","P"))</f>
        <v/>
      </c>
      <c r="E6" s="8">
        <f>IF(E$5&gt;DAY(DATE($B$2,$B$3+1,0)),"",CHOOSE(WEEKDAY(DATE($B$2,$B$3,E$5),2),"E","T","K","N","R","L","P"))</f>
        <v/>
      </c>
      <c r="F6" s="8">
        <f>IF(F$5&gt;DAY(DATE($B$2,$B$3+1,0)),"",CHOOSE(WEEKDAY(DATE($B$2,$B$3,F$5),2),"E","T","K","N","R","L","P"))</f>
        <v/>
      </c>
      <c r="G6" s="8">
        <f>IF(G$5&gt;DAY(DATE($B$2,$B$3+1,0)),"",CHOOSE(WEEKDAY(DATE($B$2,$B$3,G$5),2),"E","T","K","N","R","L","P"))</f>
        <v/>
      </c>
      <c r="H6" s="8">
        <f>IF(H$5&gt;DAY(DATE($B$2,$B$3+1,0)),"",CHOOSE(WEEKDAY(DATE($B$2,$B$3,H$5),2),"E","T","K","N","R","L","P"))</f>
        <v/>
      </c>
      <c r="I6" s="8">
        <f>IF(I$5&gt;DAY(DATE($B$2,$B$3+1,0)),"",CHOOSE(WEEKDAY(DATE($B$2,$B$3,I$5),2),"E","T","K","N","R","L","P"))</f>
        <v/>
      </c>
      <c r="J6" s="8">
        <f>IF(J$5&gt;DAY(DATE($B$2,$B$3+1,0)),"",CHOOSE(WEEKDAY(DATE($B$2,$B$3,J$5),2),"E","T","K","N","R","L","P"))</f>
        <v/>
      </c>
      <c r="K6" s="8">
        <f>IF(K$5&gt;DAY(DATE($B$2,$B$3+1,0)),"",CHOOSE(WEEKDAY(DATE($B$2,$B$3,K$5),2),"E","T","K","N","R","L","P"))</f>
        <v/>
      </c>
      <c r="L6" s="8">
        <f>IF(L$5&gt;DAY(DATE($B$2,$B$3+1,0)),"",CHOOSE(WEEKDAY(DATE($B$2,$B$3,L$5),2),"E","T","K","N","R","L","P"))</f>
        <v/>
      </c>
      <c r="M6" s="8">
        <f>IF(M$5&gt;DAY(DATE($B$2,$B$3+1,0)),"",CHOOSE(WEEKDAY(DATE($B$2,$B$3,M$5),2),"E","T","K","N","R","L","P"))</f>
        <v/>
      </c>
      <c r="N6" s="8">
        <f>IF(N$5&gt;DAY(DATE($B$2,$B$3+1,0)),"",CHOOSE(WEEKDAY(DATE($B$2,$B$3,N$5),2),"E","T","K","N","R","L","P"))</f>
        <v/>
      </c>
      <c r="O6" s="8">
        <f>IF(O$5&gt;DAY(DATE($B$2,$B$3+1,0)),"",CHOOSE(WEEKDAY(DATE($B$2,$B$3,O$5),2),"E","T","K","N","R","L","P"))</f>
        <v/>
      </c>
      <c r="P6" s="8">
        <f>IF(P$5&gt;DAY(DATE($B$2,$B$3+1,0)),"",CHOOSE(WEEKDAY(DATE($B$2,$B$3,P$5),2),"E","T","K","N","R","L","P"))</f>
        <v/>
      </c>
      <c r="Q6" s="8">
        <f>IF(Q$5&gt;DAY(DATE($B$2,$B$3+1,0)),"",CHOOSE(WEEKDAY(DATE($B$2,$B$3,Q$5),2),"E","T","K","N","R","L","P"))</f>
        <v/>
      </c>
      <c r="R6" s="8">
        <f>IF(R$5&gt;DAY(DATE($B$2,$B$3+1,0)),"",CHOOSE(WEEKDAY(DATE($B$2,$B$3,R$5),2),"E","T","K","N","R","L","P"))</f>
        <v/>
      </c>
      <c r="S6" s="8">
        <f>IF(S$5&gt;DAY(DATE($B$2,$B$3+1,0)),"",CHOOSE(WEEKDAY(DATE($B$2,$B$3,S$5),2),"E","T","K","N","R","L","P"))</f>
        <v/>
      </c>
      <c r="T6" s="8">
        <f>IF(T$5&gt;DAY(DATE($B$2,$B$3+1,0)),"",CHOOSE(WEEKDAY(DATE($B$2,$B$3,T$5),2),"E","T","K","N","R","L","P"))</f>
        <v/>
      </c>
      <c r="U6" s="8">
        <f>IF(U$5&gt;DAY(DATE($B$2,$B$3+1,0)),"",CHOOSE(WEEKDAY(DATE($B$2,$B$3,U$5),2),"E","T","K","N","R","L","P"))</f>
        <v/>
      </c>
      <c r="V6" s="8">
        <f>IF(V$5&gt;DAY(DATE($B$2,$B$3+1,0)),"",CHOOSE(WEEKDAY(DATE($B$2,$B$3,V$5),2),"E","T","K","N","R","L","P"))</f>
        <v/>
      </c>
      <c r="W6" s="8">
        <f>IF(W$5&gt;DAY(DATE($B$2,$B$3+1,0)),"",CHOOSE(WEEKDAY(DATE($B$2,$B$3,W$5),2),"E","T","K","N","R","L","P"))</f>
        <v/>
      </c>
      <c r="X6" s="8">
        <f>IF(X$5&gt;DAY(DATE($B$2,$B$3+1,0)),"",CHOOSE(WEEKDAY(DATE($B$2,$B$3,X$5),2),"E","T","K","N","R","L","P"))</f>
        <v/>
      </c>
      <c r="Y6" s="8">
        <f>IF(Y$5&gt;DAY(DATE($B$2,$B$3+1,0)),"",CHOOSE(WEEKDAY(DATE($B$2,$B$3,Y$5),2),"E","T","K","N","R","L","P"))</f>
        <v/>
      </c>
      <c r="Z6" s="8">
        <f>IF(Z$5&gt;DAY(DATE($B$2,$B$3+1,0)),"",CHOOSE(WEEKDAY(DATE($B$2,$B$3,Z$5),2),"E","T","K","N","R","L","P"))</f>
        <v/>
      </c>
      <c r="AA6" s="8">
        <f>IF(AA$5&gt;DAY(DATE($B$2,$B$3+1,0)),"",CHOOSE(WEEKDAY(DATE($B$2,$B$3,AA$5),2),"E","T","K","N","R","L","P"))</f>
        <v/>
      </c>
      <c r="AB6" s="8">
        <f>IF(AB$5&gt;DAY(DATE($B$2,$B$3+1,0)),"",CHOOSE(WEEKDAY(DATE($B$2,$B$3,AB$5),2),"E","T","K","N","R","L","P"))</f>
        <v/>
      </c>
      <c r="AC6" s="8">
        <f>IF(AC$5&gt;DAY(DATE($B$2,$B$3+1,0)),"",CHOOSE(WEEKDAY(DATE($B$2,$B$3,AC$5),2),"E","T","K","N","R","L","P"))</f>
        <v/>
      </c>
      <c r="AD6" s="8">
        <f>IF(AD$5&gt;DAY(DATE($B$2,$B$3+1,0)),"",CHOOSE(WEEKDAY(DATE($B$2,$B$3,AD$5),2),"E","T","K","N","R","L","P"))</f>
        <v/>
      </c>
      <c r="AE6" s="8">
        <f>IF(AE$5&gt;DAY(DATE($B$2,$B$3+1,0)),"",CHOOSE(WEEKDAY(DATE($B$2,$B$3,AE$5),2),"E","T","K","N","R","L","P"))</f>
        <v/>
      </c>
      <c r="AF6" s="8">
        <f>IF(AF$5&gt;DAY(DATE($B$2,$B$3+1,0)),"",CHOOSE(WEEKDAY(DATE($B$2,$B$3,AF$5),2),"E","T","K","N","R","L","P"))</f>
        <v/>
      </c>
      <c r="AG6" s="9" t="n"/>
      <c r="AH6" s="9" t="n"/>
      <c r="AI6" s="9" t="n"/>
    </row>
    <row r="7">
      <c r="A7" s="10" t="inlineStr">
        <is>
          <t>Riigipüha (x)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9" t="n"/>
      <c r="AH7" s="9" t="n"/>
      <c r="AI7" s="9" t="n"/>
    </row>
    <row r="8" ht="18" customHeight="1">
      <c r="A8" s="12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7">
        <f>SUM(B8:AF8)+SUMPRODUCT(SUMIF($B$24:$B$27,B8:AF8,$I$24:$I$27))</f>
        <v/>
      </c>
      <c r="AH8" s="3" t="n"/>
      <c r="AI8" s="13">
        <f>IF(AH8="","",AG8-AH8)</f>
        <v/>
      </c>
    </row>
    <row r="9" ht="18" customHeight="1">
      <c r="A9" s="12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7">
        <f>SUM(B9:AF9)+SUMPRODUCT(SUMIF($B$24:$B$27,B9:AF9,$I$24:$I$27))</f>
        <v/>
      </c>
      <c r="AH9" s="3" t="n"/>
      <c r="AI9" s="13">
        <f>IF(AH9="","",AG9-AH9)</f>
        <v/>
      </c>
    </row>
    <row r="10" ht="18" customHeight="1">
      <c r="A10" s="12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7">
        <f>SUM(B10:AF10)+SUMPRODUCT(SUMIF($B$24:$B$27,B10:AF10,$I$24:$I$27))</f>
        <v/>
      </c>
      <c r="AH10" s="3" t="n"/>
      <c r="AI10" s="13">
        <f>IF(AH10="","",AG10-AH10)</f>
        <v/>
      </c>
    </row>
    <row r="11" ht="18" customHeight="1">
      <c r="A11" s="12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7">
        <f>SUM(B11:AF11)+SUMPRODUCT(SUMIF($B$24:$B$27,B11:AF11,$I$24:$I$27))</f>
        <v/>
      </c>
      <c r="AH11" s="3" t="n"/>
      <c r="AI11" s="13">
        <f>IF(AH11="","",AG11-AH11)</f>
        <v/>
      </c>
    </row>
    <row r="12" ht="18" customHeight="1">
      <c r="A12" s="12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7">
        <f>SUM(B12:AF12)+SUMPRODUCT(SUMIF($B$24:$B$27,B12:AF12,$I$24:$I$27))</f>
        <v/>
      </c>
      <c r="AH12" s="3" t="n"/>
      <c r="AI12" s="13">
        <f>IF(AH12="","",AG12-AH12)</f>
        <v/>
      </c>
    </row>
    <row r="13" ht="18" customHeight="1">
      <c r="A13" s="12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7">
        <f>SUM(B13:AF13)+SUMPRODUCT(SUMIF($B$24:$B$27,B13:AF13,$I$24:$I$27))</f>
        <v/>
      </c>
      <c r="AH13" s="3" t="n"/>
      <c r="AI13" s="13">
        <f>IF(AH13="","",AG13-AH13)</f>
        <v/>
      </c>
    </row>
    <row r="14" ht="18" customHeight="1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7">
        <f>SUM(B14:AF14)+SUMPRODUCT(SUMIF($B$24:$B$27,B14:AF14,$I$24:$I$27))</f>
        <v/>
      </c>
      <c r="AH14" s="3" t="n"/>
      <c r="AI14" s="13">
        <f>IF(AH14="","",AG14-AH14)</f>
        <v/>
      </c>
    </row>
    <row r="15" ht="18" customHeight="1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7">
        <f>SUM(B15:AF15)+SUMPRODUCT(SUMIF($B$24:$B$27,B15:AF15,$I$24:$I$27))</f>
        <v/>
      </c>
      <c r="AH15" s="3" t="n"/>
      <c r="AI15" s="13">
        <f>IF(AH15="","",AG15-AH15)</f>
        <v/>
      </c>
    </row>
    <row r="16" ht="18" customHeight="1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7">
        <f>SUM(B16:AF16)+SUMPRODUCT(SUMIF($B$24:$B$27,B16:AF16,$I$24:$I$27))</f>
        <v/>
      </c>
      <c r="AH16" s="3" t="n"/>
      <c r="AI16" s="13">
        <f>IF(AH16="","",AG16-AH16)</f>
        <v/>
      </c>
    </row>
    <row r="17" ht="18" customHeight="1">
      <c r="A17" s="12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7">
        <f>SUM(B17:AF17)+SUMPRODUCT(SUMIF($B$24:$B$27,B17:AF17,$I$24:$I$27))</f>
        <v/>
      </c>
      <c r="AH17" s="3" t="n"/>
      <c r="AI17" s="13">
        <f>IF(AH17="","",AG17-AH17)</f>
        <v/>
      </c>
    </row>
    <row r="18" ht="18" customHeight="1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7">
        <f>SUM(B18:AF18)+SUMPRODUCT(SUMIF($B$24:$B$27,B18:AF18,$I$24:$I$27))</f>
        <v/>
      </c>
      <c r="AH18" s="3" t="n"/>
      <c r="AI18" s="13">
        <f>IF(AH18="","",AG18-AH18)</f>
        <v/>
      </c>
    </row>
    <row r="19" ht="18" customHeight="1">
      <c r="A19" s="12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7">
        <f>SUM(B19:AF19)+SUMPRODUCT(SUMIF($B$24:$B$27,B19:AF19,$I$24:$I$27))</f>
        <v/>
      </c>
      <c r="AH19" s="3" t="n"/>
      <c r="AI19" s="13">
        <f>IF(AH19="","",AG19-AH19)</f>
        <v/>
      </c>
    </row>
    <row r="20">
      <c r="A20" s="14" t="inlineStr">
        <is>
          <t>Tööl (inimesi)</t>
        </is>
      </c>
      <c r="B20" s="6">
        <f>COUNT(B8:B19)+SUMPRODUCT(($B$24:$B$27&lt;&gt;"")*COUNTIF(B8:B19,$B$24:$B$27))</f>
        <v/>
      </c>
      <c r="C20" s="6">
        <f>COUNT(C8:C19)+SUMPRODUCT(($B$24:$B$27&lt;&gt;"")*COUNTIF(C8:C19,$B$24:$B$27))</f>
        <v/>
      </c>
      <c r="D20" s="6">
        <f>COUNT(D8:D19)+SUMPRODUCT(($B$24:$B$27&lt;&gt;"")*COUNTIF(D8:D19,$B$24:$B$27))</f>
        <v/>
      </c>
      <c r="E20" s="6">
        <f>COUNT(E8:E19)+SUMPRODUCT(($B$24:$B$27&lt;&gt;"")*COUNTIF(E8:E19,$B$24:$B$27))</f>
        <v/>
      </c>
      <c r="F20" s="6">
        <f>COUNT(F8:F19)+SUMPRODUCT(($B$24:$B$27&lt;&gt;"")*COUNTIF(F8:F19,$B$24:$B$27))</f>
        <v/>
      </c>
      <c r="G20" s="6">
        <f>COUNT(G8:G19)+SUMPRODUCT(($B$24:$B$27&lt;&gt;"")*COUNTIF(G8:G19,$B$24:$B$27))</f>
        <v/>
      </c>
      <c r="H20" s="6">
        <f>COUNT(H8:H19)+SUMPRODUCT(($B$24:$B$27&lt;&gt;"")*COUNTIF(H8:H19,$B$24:$B$27))</f>
        <v/>
      </c>
      <c r="I20" s="6">
        <f>COUNT(I8:I19)+SUMPRODUCT(($B$24:$B$27&lt;&gt;"")*COUNTIF(I8:I19,$B$24:$B$27))</f>
        <v/>
      </c>
      <c r="J20" s="6">
        <f>COUNT(J8:J19)+SUMPRODUCT(($B$24:$B$27&lt;&gt;"")*COUNTIF(J8:J19,$B$24:$B$27))</f>
        <v/>
      </c>
      <c r="K20" s="6">
        <f>COUNT(K8:K19)+SUMPRODUCT(($B$24:$B$27&lt;&gt;"")*COUNTIF(K8:K19,$B$24:$B$27))</f>
        <v/>
      </c>
      <c r="L20" s="6">
        <f>COUNT(L8:L19)+SUMPRODUCT(($B$24:$B$27&lt;&gt;"")*COUNTIF(L8:L19,$B$24:$B$27))</f>
        <v/>
      </c>
      <c r="M20" s="6">
        <f>COUNT(M8:M19)+SUMPRODUCT(($B$24:$B$27&lt;&gt;"")*COUNTIF(M8:M19,$B$24:$B$27))</f>
        <v/>
      </c>
      <c r="N20" s="6">
        <f>COUNT(N8:N19)+SUMPRODUCT(($B$24:$B$27&lt;&gt;"")*COUNTIF(N8:N19,$B$24:$B$27))</f>
        <v/>
      </c>
      <c r="O20" s="6">
        <f>COUNT(O8:O19)+SUMPRODUCT(($B$24:$B$27&lt;&gt;"")*COUNTIF(O8:O19,$B$24:$B$27))</f>
        <v/>
      </c>
      <c r="P20" s="6">
        <f>COUNT(P8:P19)+SUMPRODUCT(($B$24:$B$27&lt;&gt;"")*COUNTIF(P8:P19,$B$24:$B$27))</f>
        <v/>
      </c>
      <c r="Q20" s="6">
        <f>COUNT(Q8:Q19)+SUMPRODUCT(($B$24:$B$27&lt;&gt;"")*COUNTIF(Q8:Q19,$B$24:$B$27))</f>
        <v/>
      </c>
      <c r="R20" s="6">
        <f>COUNT(R8:R19)+SUMPRODUCT(($B$24:$B$27&lt;&gt;"")*COUNTIF(R8:R19,$B$24:$B$27))</f>
        <v/>
      </c>
      <c r="S20" s="6">
        <f>COUNT(S8:S19)+SUMPRODUCT(($B$24:$B$27&lt;&gt;"")*COUNTIF(S8:S19,$B$24:$B$27))</f>
        <v/>
      </c>
      <c r="T20" s="6">
        <f>COUNT(T8:T19)+SUMPRODUCT(($B$24:$B$27&lt;&gt;"")*COUNTIF(T8:T19,$B$24:$B$27))</f>
        <v/>
      </c>
      <c r="U20" s="6">
        <f>COUNT(U8:U19)+SUMPRODUCT(($B$24:$B$27&lt;&gt;"")*COUNTIF(U8:U19,$B$24:$B$27))</f>
        <v/>
      </c>
      <c r="V20" s="6">
        <f>COUNT(V8:V19)+SUMPRODUCT(($B$24:$B$27&lt;&gt;"")*COUNTIF(V8:V19,$B$24:$B$27))</f>
        <v/>
      </c>
      <c r="W20" s="6">
        <f>COUNT(W8:W19)+SUMPRODUCT(($B$24:$B$27&lt;&gt;"")*COUNTIF(W8:W19,$B$24:$B$27))</f>
        <v/>
      </c>
      <c r="X20" s="6">
        <f>COUNT(X8:X19)+SUMPRODUCT(($B$24:$B$27&lt;&gt;"")*COUNTIF(X8:X19,$B$24:$B$27))</f>
        <v/>
      </c>
      <c r="Y20" s="6">
        <f>COUNT(Y8:Y19)+SUMPRODUCT(($B$24:$B$27&lt;&gt;"")*COUNTIF(Y8:Y19,$B$24:$B$27))</f>
        <v/>
      </c>
      <c r="Z20" s="6">
        <f>COUNT(Z8:Z19)+SUMPRODUCT(($B$24:$B$27&lt;&gt;"")*COUNTIF(Z8:Z19,$B$24:$B$27))</f>
        <v/>
      </c>
      <c r="AA20" s="6">
        <f>COUNT(AA8:AA19)+SUMPRODUCT(($B$24:$B$27&lt;&gt;"")*COUNTIF(AA8:AA19,$B$24:$B$27))</f>
        <v/>
      </c>
      <c r="AB20" s="6">
        <f>COUNT(AB8:AB19)+SUMPRODUCT(($B$24:$B$27&lt;&gt;"")*COUNTIF(AB8:AB19,$B$24:$B$27))</f>
        <v/>
      </c>
      <c r="AC20" s="6">
        <f>COUNT(AC8:AC19)+SUMPRODUCT(($B$24:$B$27&lt;&gt;"")*COUNTIF(AC8:AC19,$B$24:$B$27))</f>
        <v/>
      </c>
      <c r="AD20" s="6">
        <f>COUNT(AD8:AD19)+SUMPRODUCT(($B$24:$B$27&lt;&gt;"")*COUNTIF(AD8:AD19,$B$24:$B$27))</f>
        <v/>
      </c>
      <c r="AE20" s="6">
        <f>COUNT(AE8:AE19)+SUMPRODUCT(($B$24:$B$27&lt;&gt;"")*COUNTIF(AE8:AE19,$B$24:$B$27))</f>
        <v/>
      </c>
      <c r="AF20" s="6">
        <f>COUNT(AF8:AF19)+SUMPRODUCT(($B$24:$B$27&lt;&gt;"")*COUNTIF(AF8:AF19,$B$24:$B$27))</f>
        <v/>
      </c>
      <c r="AG20" s="6">
        <f>SUM(AG8:AG19)</f>
        <v/>
      </c>
      <c r="AH20" s="6">
        <f>SUM(AH8:AH19)</f>
        <v/>
      </c>
      <c r="AI20" s="6">
        <f>SUM(AI8:AI19)</f>
        <v/>
      </c>
    </row>
    <row r="22">
      <c r="A22" s="15" t="inlineStr">
        <is>
          <t>Vahetuste koodid</t>
        </is>
      </c>
    </row>
    <row r="23">
      <c r="B23" s="6" t="inlineStr">
        <is>
          <t>Kood</t>
        </is>
      </c>
      <c r="C23" s="5" t="n"/>
      <c r="D23" s="6" t="inlineStr">
        <is>
          <t>Kellaaeg</t>
        </is>
      </c>
      <c r="E23" s="4" t="n"/>
      <c r="F23" s="4" t="n"/>
      <c r="G23" s="4" t="n"/>
      <c r="H23" s="5" t="n"/>
      <c r="I23" s="6" t="inlineStr">
        <is>
          <t>Tunnid</t>
        </is>
      </c>
      <c r="J23" s="5" t="n"/>
    </row>
    <row r="24">
      <c r="B24" s="16" t="inlineStr">
        <is>
          <t>H</t>
        </is>
      </c>
      <c r="C24" s="5" t="n"/>
      <c r="D24" s="3" t="inlineStr">
        <is>
          <t>8:00-16:00</t>
        </is>
      </c>
      <c r="E24" s="4" t="n"/>
      <c r="F24" s="4" t="n"/>
      <c r="G24" s="4" t="n"/>
      <c r="H24" s="5" t="n"/>
      <c r="I24" s="3" t="n">
        <v>8</v>
      </c>
      <c r="J24" s="5" t="n"/>
    </row>
    <row r="25">
      <c r="B25" s="16" t="inlineStr">
        <is>
          <t>Õ</t>
        </is>
      </c>
      <c r="C25" s="5" t="n"/>
      <c r="D25" s="3" t="inlineStr">
        <is>
          <t>14:00-22:00</t>
        </is>
      </c>
      <c r="E25" s="4" t="n"/>
      <c r="F25" s="4" t="n"/>
      <c r="G25" s="4" t="n"/>
      <c r="H25" s="5" t="n"/>
      <c r="I25" s="3" t="n">
        <v>8</v>
      </c>
      <c r="J25" s="5" t="n"/>
    </row>
    <row r="26">
      <c r="B26" s="16" t="inlineStr">
        <is>
          <t>Ö</t>
        </is>
      </c>
      <c r="C26" s="5" t="n"/>
      <c r="D26" s="3" t="inlineStr">
        <is>
          <t>22:00-8:00</t>
        </is>
      </c>
      <c r="E26" s="4" t="n"/>
      <c r="F26" s="4" t="n"/>
      <c r="G26" s="4" t="n"/>
      <c r="H26" s="5" t="n"/>
      <c r="I26" s="3" t="n">
        <v>10</v>
      </c>
      <c r="J26" s="5" t="n"/>
    </row>
    <row r="27">
      <c r="A27" s="17" t="inlineStr">
        <is>
          <t>oma kood siia</t>
        </is>
      </c>
      <c r="B27" s="16" t="n"/>
      <c r="C27" s="5" t="n"/>
      <c r="D27" s="3" t="n"/>
      <c r="E27" s="4" t="n"/>
      <c r="F27" s="4" t="n"/>
      <c r="G27" s="4" t="n"/>
      <c r="H27" s="5" t="n"/>
      <c r="I27" s="3" t="n"/>
      <c r="J27" s="5" t="n"/>
    </row>
    <row r="29">
      <c r="A29" s="15" t="inlineStr">
        <is>
          <t>Selgitused</t>
        </is>
      </c>
    </row>
    <row r="30">
      <c r="A30" s="17" t="inlineStr">
        <is>
          <t>•  Lahtrisse kirjuta kas vahetuse kood (H, Õ, Ö) või tundide arv. Mõlemad lähevad tundide summasse.</t>
        </is>
      </c>
    </row>
    <row r="31">
      <c r="A31" s="17" t="inlineStr">
        <is>
          <t>•  Vabad päevad: P = puhkepäev, PU = puhkus, HL = haigusleht. HL on haiguslehe kood, sest H tähendab hommikust vahetust.</t>
        </is>
      </c>
    </row>
    <row r="32">
      <c r="A32" s="17" t="inlineStr">
        <is>
          <t>•  Tühi lahter tähendab, et päev on veel planeerimata.</t>
        </is>
      </c>
    </row>
    <row r="33">
      <c r="A33" s="17" t="inlineStr">
        <is>
          <t>•  Üle kesköö kestev vahetus kirjutatakse selle päeva lahtrisse, mil vahetus algab.</t>
        </is>
      </c>
    </row>
    <row r="34">
      <c r="A34" s="17" t="inlineStr">
        <is>
          <t>•  Riigipüha real tähista püha tähega x. Kogu selle päeva veerg muutub punakaks. Aasta ja kuu vali lahtritest B2 ja B3, ülejäänu uueneb ise.</t>
        </is>
      </c>
    </row>
  </sheetData>
  <mergeCells count="17">
    <mergeCell ref="B3:D3"/>
    <mergeCell ref="B24:C24"/>
    <mergeCell ref="D25:H25"/>
    <mergeCell ref="B25:C25"/>
    <mergeCell ref="D24:H24"/>
    <mergeCell ref="I24:J24"/>
    <mergeCell ref="I25:J25"/>
    <mergeCell ref="B23:C23"/>
    <mergeCell ref="D27:H27"/>
    <mergeCell ref="I27:J27"/>
    <mergeCell ref="D23:H23"/>
    <mergeCell ref="I23:J23"/>
    <mergeCell ref="B26:C26"/>
    <mergeCell ref="B27:C27"/>
    <mergeCell ref="I26:J26"/>
    <mergeCell ref="B2:D2"/>
    <mergeCell ref="D26:H26"/>
  </mergeCells>
  <conditionalFormatting sqref="B5:AF19">
    <cfRule type="expression" priority="1" dxfId="0" stopIfTrue="1">
      <formula>B$5&gt;DAY(DATE($B$2,$B$3+1,0))</formula>
    </cfRule>
    <cfRule type="expression" priority="2" dxfId="1" stopIfTrue="1">
      <formula>LOWER(B$7)="x"</formula>
    </cfRule>
    <cfRule type="expression" priority="3" dxfId="2">
      <formula>OR(B$6="L",B$6="P")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</cols>
  <sheetData>
    <row r="1">
      <c r="A1" s="1" t="inlineStr">
        <is>
          <t>Töögraafiku põhi - nädal</t>
        </is>
      </c>
    </row>
    <row r="2">
      <c r="A2" s="2" t="inlineStr">
        <is>
          <t>Nädala esmaspäev</t>
        </is>
      </c>
      <c r="B2" s="18">
        <f>DATE(2026,9,7)</f>
        <v/>
      </c>
    </row>
    <row r="5">
      <c r="A5" s="6" t="inlineStr">
        <is>
          <t>Kuupäev</t>
        </is>
      </c>
      <c r="B5" s="19">
        <f>$B$2+0</f>
        <v/>
      </c>
      <c r="C5" s="19">
        <f>$B$2+1</f>
        <v/>
      </c>
      <c r="D5" s="19">
        <f>$B$2+2</f>
        <v/>
      </c>
      <c r="E5" s="19">
        <f>$B$2+3</f>
        <v/>
      </c>
      <c r="F5" s="19">
        <f>$B$2+4</f>
        <v/>
      </c>
      <c r="G5" s="20">
        <f>$B$2+5</f>
        <v/>
      </c>
      <c r="H5" s="20">
        <f>$B$2+6</f>
        <v/>
      </c>
      <c r="I5" s="6" t="inlineStr">
        <is>
          <t>Tunnid</t>
        </is>
      </c>
    </row>
    <row r="6">
      <c r="A6" s="6" t="inlineStr">
        <is>
          <t>Nädalapäev</t>
        </is>
      </c>
      <c r="B6" s="8" t="inlineStr">
        <is>
          <t>E</t>
        </is>
      </c>
      <c r="C6" s="8" t="inlineStr">
        <is>
          <t>T</t>
        </is>
      </c>
      <c r="D6" s="8" t="inlineStr">
        <is>
          <t>K</t>
        </is>
      </c>
      <c r="E6" s="8" t="inlineStr">
        <is>
          <t>N</t>
        </is>
      </c>
      <c r="F6" s="8" t="inlineStr">
        <is>
          <t>R</t>
        </is>
      </c>
      <c r="G6" s="21" t="inlineStr">
        <is>
          <t>L</t>
        </is>
      </c>
      <c r="H6" s="21" t="inlineStr">
        <is>
          <t>P</t>
        </is>
      </c>
      <c r="I6" s="9" t="n"/>
    </row>
    <row r="7">
      <c r="A7" s="10" t="inlineStr">
        <is>
          <t>Riigipüha (x)</t>
        </is>
      </c>
      <c r="B7" s="11" t="n"/>
      <c r="C7" s="11" t="n"/>
      <c r="D7" s="11" t="n"/>
      <c r="E7" s="11" t="n"/>
      <c r="F7" s="11" t="n"/>
      <c r="G7" s="22" t="n"/>
      <c r="H7" s="22" t="n"/>
      <c r="I7" s="9" t="n"/>
    </row>
    <row r="8" ht="18" customHeight="1">
      <c r="A8" s="12" t="n"/>
      <c r="B8" s="13" t="n"/>
      <c r="C8" s="13" t="n"/>
      <c r="D8" s="13" t="n"/>
      <c r="E8" s="13" t="n"/>
      <c r="F8" s="13" t="n"/>
      <c r="G8" s="3" t="n"/>
      <c r="H8" s="3" t="n"/>
      <c r="I8" s="7">
        <f>SUM(B8:H8)+SUMPRODUCT(SUMIF('Kuu graafik'!$B$24:$B$27,B8:H8,'Kuu graafik'!$I$24:$I$27))</f>
        <v/>
      </c>
    </row>
    <row r="9" ht="18" customHeight="1">
      <c r="A9" s="12" t="n"/>
      <c r="B9" s="13" t="n"/>
      <c r="C9" s="13" t="n"/>
      <c r="D9" s="13" t="n"/>
      <c r="E9" s="13" t="n"/>
      <c r="F9" s="13" t="n"/>
      <c r="G9" s="3" t="n"/>
      <c r="H9" s="3" t="n"/>
      <c r="I9" s="7">
        <f>SUM(B9:H9)+SUMPRODUCT(SUMIF('Kuu graafik'!$B$24:$B$27,B9:H9,'Kuu graafik'!$I$24:$I$27))</f>
        <v/>
      </c>
    </row>
    <row r="10" ht="18" customHeight="1">
      <c r="A10" s="12" t="n"/>
      <c r="B10" s="13" t="n"/>
      <c r="C10" s="13" t="n"/>
      <c r="D10" s="13" t="n"/>
      <c r="E10" s="13" t="n"/>
      <c r="F10" s="13" t="n"/>
      <c r="G10" s="3" t="n"/>
      <c r="H10" s="3" t="n"/>
      <c r="I10" s="7">
        <f>SUM(B10:H10)+SUMPRODUCT(SUMIF('Kuu graafik'!$B$24:$B$27,B10:H10,'Kuu graafik'!$I$24:$I$27))</f>
        <v/>
      </c>
    </row>
    <row r="11" ht="18" customHeight="1">
      <c r="A11" s="12" t="n"/>
      <c r="B11" s="13" t="n"/>
      <c r="C11" s="13" t="n"/>
      <c r="D11" s="13" t="n"/>
      <c r="E11" s="13" t="n"/>
      <c r="F11" s="13" t="n"/>
      <c r="G11" s="3" t="n"/>
      <c r="H11" s="3" t="n"/>
      <c r="I11" s="7">
        <f>SUM(B11:H11)+SUMPRODUCT(SUMIF('Kuu graafik'!$B$24:$B$27,B11:H11,'Kuu graafik'!$I$24:$I$27))</f>
        <v/>
      </c>
    </row>
    <row r="12" ht="18" customHeight="1">
      <c r="A12" s="12" t="n"/>
      <c r="B12" s="13" t="n"/>
      <c r="C12" s="13" t="n"/>
      <c r="D12" s="13" t="n"/>
      <c r="E12" s="13" t="n"/>
      <c r="F12" s="13" t="n"/>
      <c r="G12" s="3" t="n"/>
      <c r="H12" s="3" t="n"/>
      <c r="I12" s="7">
        <f>SUM(B12:H12)+SUMPRODUCT(SUMIF('Kuu graafik'!$B$24:$B$27,B12:H12,'Kuu graafik'!$I$24:$I$27))</f>
        <v/>
      </c>
    </row>
    <row r="13" ht="18" customHeight="1">
      <c r="A13" s="12" t="n"/>
      <c r="B13" s="13" t="n"/>
      <c r="C13" s="13" t="n"/>
      <c r="D13" s="13" t="n"/>
      <c r="E13" s="13" t="n"/>
      <c r="F13" s="13" t="n"/>
      <c r="G13" s="3" t="n"/>
      <c r="H13" s="3" t="n"/>
      <c r="I13" s="7">
        <f>SUM(B13:H13)+SUMPRODUCT(SUMIF('Kuu graafik'!$B$24:$B$27,B13:H13,'Kuu graafik'!$I$24:$I$27))</f>
        <v/>
      </c>
    </row>
    <row r="14" ht="18" customHeight="1">
      <c r="A14" s="12" t="n"/>
      <c r="B14" s="13" t="n"/>
      <c r="C14" s="13" t="n"/>
      <c r="D14" s="13" t="n"/>
      <c r="E14" s="13" t="n"/>
      <c r="F14" s="13" t="n"/>
      <c r="G14" s="3" t="n"/>
      <c r="H14" s="3" t="n"/>
      <c r="I14" s="7">
        <f>SUM(B14:H14)+SUMPRODUCT(SUMIF('Kuu graafik'!$B$24:$B$27,B14:H14,'Kuu graafik'!$I$24:$I$27))</f>
        <v/>
      </c>
    </row>
    <row r="15" ht="18" customHeight="1">
      <c r="A15" s="12" t="n"/>
      <c r="B15" s="13" t="n"/>
      <c r="C15" s="13" t="n"/>
      <c r="D15" s="13" t="n"/>
      <c r="E15" s="13" t="n"/>
      <c r="F15" s="13" t="n"/>
      <c r="G15" s="3" t="n"/>
      <c r="H15" s="3" t="n"/>
      <c r="I15" s="7">
        <f>SUM(B15:H15)+SUMPRODUCT(SUMIF('Kuu graafik'!$B$24:$B$27,B15:H15,'Kuu graafik'!$I$24:$I$27))</f>
        <v/>
      </c>
    </row>
    <row r="16" ht="18" customHeight="1">
      <c r="A16" s="12" t="n"/>
      <c r="B16" s="13" t="n"/>
      <c r="C16" s="13" t="n"/>
      <c r="D16" s="13" t="n"/>
      <c r="E16" s="13" t="n"/>
      <c r="F16" s="13" t="n"/>
      <c r="G16" s="3" t="n"/>
      <c r="H16" s="3" t="n"/>
      <c r="I16" s="7">
        <f>SUM(B16:H16)+SUMPRODUCT(SUMIF('Kuu graafik'!$B$24:$B$27,B16:H16,'Kuu graafik'!$I$24:$I$27))</f>
        <v/>
      </c>
    </row>
    <row r="17" ht="18" customHeight="1">
      <c r="A17" s="12" t="n"/>
      <c r="B17" s="13" t="n"/>
      <c r="C17" s="13" t="n"/>
      <c r="D17" s="13" t="n"/>
      <c r="E17" s="13" t="n"/>
      <c r="F17" s="13" t="n"/>
      <c r="G17" s="3" t="n"/>
      <c r="H17" s="3" t="n"/>
      <c r="I17" s="7">
        <f>SUM(B17:H17)+SUMPRODUCT(SUMIF('Kuu graafik'!$B$24:$B$27,B17:H17,'Kuu graafik'!$I$24:$I$27))</f>
        <v/>
      </c>
    </row>
    <row r="18" ht="18" customHeight="1">
      <c r="A18" s="12" t="n"/>
      <c r="B18" s="13" t="n"/>
      <c r="C18" s="13" t="n"/>
      <c r="D18" s="13" t="n"/>
      <c r="E18" s="13" t="n"/>
      <c r="F18" s="13" t="n"/>
      <c r="G18" s="3" t="n"/>
      <c r="H18" s="3" t="n"/>
      <c r="I18" s="7">
        <f>SUM(B18:H18)+SUMPRODUCT(SUMIF('Kuu graafik'!$B$24:$B$27,B18:H18,'Kuu graafik'!$I$24:$I$27))</f>
        <v/>
      </c>
    </row>
    <row r="19" ht="18" customHeight="1">
      <c r="A19" s="12" t="n"/>
      <c r="B19" s="13" t="n"/>
      <c r="C19" s="13" t="n"/>
      <c r="D19" s="13" t="n"/>
      <c r="E19" s="13" t="n"/>
      <c r="F19" s="13" t="n"/>
      <c r="G19" s="3" t="n"/>
      <c r="H19" s="3" t="n"/>
      <c r="I19" s="7">
        <f>SUM(B19:H19)+SUMPRODUCT(SUMIF('Kuu graafik'!$B$24:$B$27,B19:H19,'Kuu graafik'!$I$24:$I$27))</f>
        <v/>
      </c>
    </row>
    <row r="20">
      <c r="A20" s="14" t="inlineStr">
        <is>
          <t>Tööl (inimesi)</t>
        </is>
      </c>
      <c r="B20" s="6">
        <f>COUNT(B8:B19)+SUMPRODUCT(('Kuu graafik'!$B$24:$B$27&lt;&gt;"")*COUNTIF(B8:B19,'Kuu graafik'!$B$24:$B$27))</f>
        <v/>
      </c>
      <c r="C20" s="6">
        <f>COUNT(C8:C19)+SUMPRODUCT(('Kuu graafik'!$B$24:$B$27&lt;&gt;"")*COUNTIF(C8:C19,'Kuu graafik'!$B$24:$B$27))</f>
        <v/>
      </c>
      <c r="D20" s="6">
        <f>COUNT(D8:D19)+SUMPRODUCT(('Kuu graafik'!$B$24:$B$27&lt;&gt;"")*COUNTIF(D8:D19,'Kuu graafik'!$B$24:$B$27))</f>
        <v/>
      </c>
      <c r="E20" s="6">
        <f>COUNT(E8:E19)+SUMPRODUCT(('Kuu graafik'!$B$24:$B$27&lt;&gt;"")*COUNTIF(E8:E19,'Kuu graafik'!$B$24:$B$27))</f>
        <v/>
      </c>
      <c r="F20" s="6">
        <f>COUNT(F8:F19)+SUMPRODUCT(('Kuu graafik'!$B$24:$B$27&lt;&gt;"")*COUNTIF(F8:F19,'Kuu graafik'!$B$24:$B$27))</f>
        <v/>
      </c>
      <c r="G20" s="6">
        <f>COUNT(G8:G19)+SUMPRODUCT(('Kuu graafik'!$B$24:$B$27&lt;&gt;"")*COUNTIF(G8:G19,'Kuu graafik'!$B$24:$B$27))</f>
        <v/>
      </c>
      <c r="H20" s="6">
        <f>COUNT(H8:H19)+SUMPRODUCT(('Kuu graafik'!$B$24:$B$27&lt;&gt;"")*COUNTIF(H8:H19,'Kuu graafik'!$B$24:$B$27))</f>
        <v/>
      </c>
      <c r="I20" s="6">
        <f>SUM(I8:I19)</f>
        <v/>
      </c>
    </row>
    <row r="22">
      <c r="A22" s="17" t="inlineStr">
        <is>
          <t>Koodid ja tundide arv võta lehelt „Kuu graafik“ (tabel „Vahetuste koodid“).</t>
        </is>
      </c>
    </row>
  </sheetData>
  <conditionalFormatting sqref="B5:H19">
    <cfRule type="expression" priority="1" dxfId="1" stopIfTrue="1">
      <formula>LOWER(B$7)="x"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2026-08-28T17:29:01Z</dcterms:created>
  <dcterms:modified xsi:type="dcterms:W3CDTF">2026-08-28T17:29:01Z</dcterms:modified>
</cp:coreProperties>
</file>